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24\Estados Financieros\3er Trimestre\UTSMA\"/>
    </mc:Choice>
  </mc:AlternateContent>
  <bookViews>
    <workbookView xWindow="0" yWindow="0" windowWidth="23040" windowHeight="9528"/>
  </bookViews>
  <sheets>
    <sheet name="Hoja1" sheetId="1" r:id="rId1"/>
  </sheets>
  <definedNames>
    <definedName name="_xlnm.Print_Area" localSheetId="0">Hoja1!$A$1:$E$74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D63" i="1" l="1"/>
  <c r="D71" i="1" s="1"/>
  <c r="D73" i="1" s="1"/>
  <c r="C63" i="1"/>
  <c r="C71" i="1" s="1"/>
  <c r="C73" i="1" s="1"/>
  <c r="B63" i="1"/>
  <c r="B71" i="1" s="1"/>
  <c r="B73" i="1" s="1"/>
  <c r="D48" i="1"/>
  <c r="C48" i="1"/>
  <c r="B48" i="1"/>
  <c r="D39" i="1"/>
  <c r="C39" i="1"/>
  <c r="B39" i="1"/>
  <c r="D36" i="1"/>
  <c r="C36" i="1"/>
  <c r="B36" i="1"/>
  <c r="D28" i="1"/>
  <c r="C28" i="1"/>
  <c r="B28" i="1"/>
  <c r="D12" i="1"/>
  <c r="C12" i="1"/>
  <c r="B12" i="1"/>
  <c r="C56" i="1" l="1"/>
  <c r="C58" i="1" s="1"/>
  <c r="D56" i="1"/>
  <c r="D58" i="1" s="1"/>
  <c r="B56" i="1"/>
  <c r="B58" i="1" s="1"/>
  <c r="C43" i="1"/>
  <c r="C10" i="1" s="1"/>
  <c r="C7" i="1" s="1"/>
  <c r="C20" i="1" s="1"/>
  <c r="C22" i="1" s="1"/>
  <c r="C24" i="1" s="1"/>
  <c r="C32" i="1" s="1"/>
  <c r="D43" i="1"/>
  <c r="D10" i="1" s="1"/>
  <c r="D7" i="1" s="1"/>
  <c r="D20" i="1" s="1"/>
  <c r="D22" i="1" s="1"/>
  <c r="D24" i="1" s="1"/>
  <c r="D32" i="1" s="1"/>
  <c r="B43" i="1"/>
  <c r="B10" i="1" s="1"/>
  <c r="B7" i="1" s="1"/>
  <c r="B20" i="1" s="1"/>
  <c r="B22" i="1" s="1"/>
  <c r="B24" i="1" s="1"/>
  <c r="B32" i="1" s="1"/>
</calcChain>
</file>

<file path=xl/sharedStrings.xml><?xml version="1.0" encoding="utf-8"?>
<sst xmlns="http://schemas.openxmlformats.org/spreadsheetml/2006/main" count="65" uniqueCount="45">
  <si>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</si>
  <si>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</si>
  <si>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</si>
  <si>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</si>
  <si>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</si>
  <si>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</si>
  <si>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</si>
  <si>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</si>
  <si>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</si>
  <si>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</si>
  <si>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</si>
  <si>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</si>
  <si>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</si>
  <si>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</si>
  <si>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</si>
  <si>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</si>
  <si>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</si>
  <si>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</si>
  <si>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</si>
  <si>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</si>
  <si>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</si>
  <si>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</si>
  <si>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</si>
  <si>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</si>
  <si>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</si>
  <si>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</si>
  <si>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</si>
  <si>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</si>
  <si>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</si>
  <si>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</si>
  <si>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</si>
  <si>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</si>
  <si>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</si>
  <si>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</si>
  <si>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</si>
  <si>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</si>
  <si>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</si>
  <si>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</si>
  <si>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</si>
  <si>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</si>
  <si>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</si>
  <si>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 xml:space="preserve"> UNIVERSIDAD TECNOLOGICA DE SAN MIGUEL ALLENDE</t>
  </si>
  <si>
    <t>del 01 de Enero al 30 de Septiembre de 2024</t>
  </si>
  <si>
    <t>Bajo protesta de decir verdad declaramos de los formatos de la LDF son correctos y responsabilidad del ente emisor</t>
  </si>
  <si>
    <t>Balance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</si>
</sst>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7" formatCode="_-* #,##0.00_-;\-* #,##0.00_-;_-* &quot;-&quot;??_-;_-@_-"/>
    <numFmt numFmtId="168" formatCode="General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5" fillId="0" borderId="0"/>
    <xf numFmtId="168" fontId="5" fillId="0" borderId="0"/>
    <xf numFmtId="0" fontId="5" fillId="0" borderId="0"/>
    <xf numFmtId="167" fontId="4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Fill="1" applyBorder="1" applyAlignment="1">
      <alignment horizontal="left" vertical="center" indent="3"/>
    </xf>
    <xf numFmtId="0" fontId="1" fillId="2" borderId="1" xfId="0" applyFont="1" applyFill="1" applyBorder="1" applyAlignment="1">
      <alignment horizontal="left" vertical="center" wrapText="1" indent="3"/>
    </xf>
    <xf numFmtId="0" fontId="1" fillId="0" borderId="11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0" xfId="0" applyFill="1" applyBorder="1" applyAlignment="1">
      <alignment horizontal="left" vertical="center" indent="6"/>
    </xf>
    <xf numFmtId="0" fontId="1" fillId="0" borderId="11" xfId="0" applyFont="1" applyFill="1" applyBorder="1" applyAlignment="1">
      <alignment horizontal="left" vertical="center" wrapText="1" indent="9"/>
    </xf>
    <xf numFmtId="0" fontId="0" fillId="0" borderId="11" xfId="0" applyFill="1" applyBorder="1" applyAlignment="1">
      <alignment horizontal="left" vertical="center" indent="12"/>
    </xf>
    <xf numFmtId="0" fontId="1" fillId="0" borderId="12" xfId="0" applyFont="1" applyFill="1" applyBorder="1" applyAlignment="1">
      <alignment horizontal="left" vertical="center" indent="3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vertical="center" wrapText="1"/>
    </xf>
    <xf numFmtId="4" fontId="0" fillId="0" borderId="12" xfId="0" applyNumberFormat="1" applyFill="1" applyBorder="1"/>
    <xf numFmtId="4" fontId="0" fillId="0" borderId="12" xfId="1" applyNumberFormat="1" applyFont="1" applyFill="1" applyBorder="1"/>
    <xf numFmtId="4" fontId="0" fillId="0" borderId="12" xfId="0" applyNumberFormat="1" applyFill="1" applyBorder="1" applyAlignment="1">
      <alignment vertical="center"/>
    </xf>
    <xf numFmtId="4" fontId="0" fillId="0" borderId="12" xfId="1" applyNumberFormat="1" applyFont="1" applyFill="1" applyBorder="1" applyAlignment="1">
      <alignment vertical="center"/>
    </xf>
    <xf numFmtId="4" fontId="0" fillId="0" borderId="0" xfId="0" applyNumberFormat="1"/>
    <xf numFmtId="3" fontId="1" fillId="0" borderId="11" xfId="1" applyNumberFormat="1" applyFont="1" applyFill="1" applyBorder="1" applyProtection="1">
      <protection locked="0"/>
    </xf>
    <xf numFmtId="3" fontId="0" fillId="0" borderId="11" xfId="1" applyNumberFormat="1" applyFont="1" applyFill="1" applyBorder="1" applyProtection="1">
      <protection locked="0"/>
    </xf>
    <xf numFmtId="3" fontId="0" fillId="0" borderId="11" xfId="1" applyNumberFormat="1" applyFont="1" applyFill="1" applyBorder="1"/>
    <xf numFmtId="3" fontId="2" fillId="2" borderId="13" xfId="1" applyNumberFormat="1" applyFont="1" applyFill="1" applyBorder="1" applyAlignment="1"/>
    <xf numFmtId="3" fontId="3" fillId="2" borderId="13" xfId="1" applyNumberFormat="1" applyFont="1" applyFill="1" applyBorder="1" applyAlignment="1"/>
    <xf numFmtId="3" fontId="4" fillId="0" borderId="11" xfId="1" applyNumberFormat="1" applyFont="1" applyFill="1" applyBorder="1" applyProtection="1">
      <protection locked="0"/>
    </xf>
    <xf numFmtId="3" fontId="1" fillId="0" borderId="11" xfId="1" applyNumberFormat="1" applyFont="1" applyFill="1" applyBorder="1"/>
    <xf numFmtId="3" fontId="1" fillId="0" borderId="11" xfId="1" applyNumberFormat="1" applyFont="1" applyFill="1" applyBorder="1" applyAlignment="1" applyProtection="1">
      <alignment vertical="center"/>
      <protection locked="0"/>
    </xf>
    <xf numFmtId="3" fontId="0" fillId="0" borderId="11" xfId="1" applyNumberFormat="1" applyFont="1" applyFill="1" applyBorder="1" applyAlignment="1" applyProtection="1">
      <alignment vertical="center"/>
      <protection locked="0"/>
    </xf>
    <xf numFmtId="3" fontId="0" fillId="0" borderId="11" xfId="1" applyNumberFormat="1" applyFont="1" applyFill="1" applyBorder="1" applyAlignment="1">
      <alignment vertical="center"/>
    </xf>
    <xf numFmtId="3" fontId="3" fillId="2" borderId="13" xfId="1" applyNumberFormat="1" applyFont="1" applyFill="1" applyBorder="1" applyAlignment="1">
      <alignment vertical="center"/>
    </xf>
    <xf numFmtId="3" fontId="1" fillId="0" borderId="11" xfId="1" applyNumberFormat="1" applyFont="1" applyFill="1" applyBorder="1" applyAlignment="1">
      <alignment vertical="center"/>
    </xf>
    <xf numFmtId="3" fontId="3" fillId="2" borderId="13" xfId="1" applyNumberFormat="1" applyFont="1" applyFill="1" applyBorder="1"/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3" fontId="4" fillId="0" borderId="10" xfId="1" applyNumberFormat="1" applyFont="1" applyFill="1" applyBorder="1" applyAlignment="1" applyProtection="1">
      <alignment vertical="center"/>
      <protection locked="0"/>
    </xf>
    <xf numFmtId="3" fontId="0" fillId="0" borderId="10" xfId="0" applyNumberFormat="1" applyFont="1" applyFill="1" applyBorder="1" applyProtection="1">
      <protection locked="0"/>
    </xf>
    <xf numFmtId="3" fontId="4" fillId="0" borderId="11" xfId="1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0" xfId="0"/>
    <xf numFmtId="0" fontId="6" fillId="0" borderId="0" xfId="4" applyFont="1" applyFill="1" applyBorder="1" applyAlignment="1" applyProtection="1">
      <alignment vertical="top"/>
      <protection locked="0"/>
    </xf>
  </cellXfs>
  <cellStyles count="6">
    <cellStyle name="=C:\WINNT\SYSTEM32\COMMAND.COM" xfId="3"/>
    <cellStyle name="Millares" xfId="1" builtinId="3"/>
    <cellStyle name="Millares 2" xfId="5"/>
    <cellStyle name="Normal" xfId="0" builtinId="0"/>
    <cellStyle name="Normal 2" xfId="2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79</xdr:row>
      <xdr:rowOff>0</xdr:rowOff>
    </xdr:from>
    <xdr:to>
      <xdr:col>0</xdr:col>
      <xdr:colOff>6901815</xdr:colOff>
      <xdr:row>84</xdr:row>
      <xdr:rowOff>158115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0" y="15544800"/>
          <a:ext cx="6901815" cy="107251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ENCARGADO DE RECTORIA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DANIEL JIMENEZ RODRIGUEZ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6804660</xdr:colOff>
      <xdr:row>79</xdr:row>
      <xdr:rowOff>15240</xdr:rowOff>
    </xdr:from>
    <xdr:to>
      <xdr:col>3</xdr:col>
      <xdr:colOff>449580</xdr:colOff>
      <xdr:row>84</xdr:row>
      <xdr:rowOff>158115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6804660" y="15560040"/>
          <a:ext cx="4168140" cy="105727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DIRECTOR DE ADMINISTRACION Y FINANZAS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JUAN MANUEL BUSTAMANTE GONZALEZ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tabSelected="1" topLeftCell="A70" zoomScaleNormal="100" workbookViewId="0">
      <selection activeCell="C92" sqref="C92"/>
    </sheetView>
  </sheetViews>
  <sheetFormatPr baseColWidth="10" defaultRowHeight="14.4" x14ac:dyDescent="0.3"/>
  <cols>
    <col min="1" max="1" width="100.6640625" customWidth="1"/>
    <col min="2" max="2" width="25.6640625" customWidth="1"/>
    <col min="3" max="3" width="27.109375" customWidth="1"/>
    <col min="4" max="4" width="24.6640625" customWidth="1"/>
  </cols>
  <sheetData>
    <row r="1" spans="1:11" x14ac:dyDescent="0.3">
      <c r="A1" s="37" t="s">
        <v>41</v>
      </c>
      <c r="B1" s="38"/>
      <c r="C1" s="38"/>
      <c r="D1" s="39"/>
      <c r="E1" s="1"/>
      <c r="F1" s="1"/>
      <c r="G1" s="1"/>
      <c r="H1" s="1"/>
      <c r="I1" s="1"/>
      <c r="J1" s="1"/>
      <c r="K1" s="1"/>
    </row>
    <row r="2" spans="1:11" x14ac:dyDescent="0.3">
      <c r="A2" s="40" t="s">
        <v>44</v>
      </c>
      <c r="B2" s="41"/>
      <c r="C2" s="41"/>
      <c r="D2" s="42"/>
      <c r="E2" s="1"/>
      <c r="F2" s="1"/>
      <c r="G2" s="1"/>
      <c r="H2" s="1"/>
      <c r="I2" s="1"/>
      <c r="J2" s="1"/>
      <c r="K2" s="1"/>
    </row>
    <row r="3" spans="1:11" x14ac:dyDescent="0.3">
      <c r="A3" s="43" t="s">
        <v>42</v>
      </c>
      <c r="B3" s="44"/>
      <c r="C3" s="44"/>
      <c r="D3" s="45"/>
      <c r="E3" s="1"/>
      <c r="F3" s="1"/>
      <c r="G3" s="1"/>
      <c r="H3" s="1"/>
      <c r="I3" s="1"/>
      <c r="J3" s="1"/>
      <c r="K3" s="1"/>
    </row>
    <row r="4" spans="1:11" x14ac:dyDescent="0.3">
      <c r="A4" s="46" t="s">
        <v>0</v>
      </c>
      <c r="B4" s="47"/>
      <c r="C4" s="47"/>
      <c r="D4" s="48"/>
      <c r="E4" s="1"/>
      <c r="F4" s="1"/>
      <c r="G4" s="1"/>
      <c r="H4" s="1"/>
      <c r="I4" s="1"/>
      <c r="J4" s="1"/>
      <c r="K4" s="1"/>
    </row>
    <row r="5" spans="1:1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28.8" x14ac:dyDescent="0.3">
      <c r="A6" s="10" t="s">
        <v>1</v>
      </c>
      <c r="B6" s="2" t="s">
        <v>2</v>
      </c>
      <c r="C6" s="2" t="s">
        <v>3</v>
      </c>
      <c r="D6" s="2" t="s">
        <v>4</v>
      </c>
      <c r="E6" s="1"/>
      <c r="F6" s="1"/>
      <c r="G6" s="1"/>
      <c r="H6" s="1"/>
      <c r="I6" s="1"/>
      <c r="J6" s="1"/>
      <c r="K6" s="1"/>
    </row>
    <row r="7" spans="1:11" x14ac:dyDescent="0.3">
      <c r="A7" s="5" t="s">
        <v>5</v>
      </c>
      <c r="B7" s="24">
        <f>SUM(B8:B10)</f>
        <v>49927424.280000001</v>
      </c>
      <c r="C7" s="24">
        <f>SUM(C8:C10)</f>
        <v>96289138.420000002</v>
      </c>
      <c r="D7" s="24">
        <f>SUM(D8:D10)</f>
        <v>96373306.109999999</v>
      </c>
      <c r="E7" s="1"/>
      <c r="F7" s="1"/>
      <c r="G7" s="1"/>
      <c r="H7" s="1"/>
      <c r="I7" s="1"/>
      <c r="J7" s="1"/>
      <c r="K7" s="1"/>
    </row>
    <row r="8" spans="1:11" x14ac:dyDescent="0.3">
      <c r="A8" s="3" t="s">
        <v>6</v>
      </c>
      <c r="B8" s="29">
        <v>28082967.280000001</v>
      </c>
      <c r="C8" s="29">
        <v>77068331.670000002</v>
      </c>
      <c r="D8" s="29">
        <v>77152499.359999999</v>
      </c>
      <c r="E8" s="1"/>
      <c r="F8" s="1"/>
      <c r="G8" s="1"/>
      <c r="H8" s="1"/>
      <c r="I8" s="1"/>
      <c r="J8" s="1"/>
      <c r="K8" s="1"/>
    </row>
    <row r="9" spans="1:11" x14ac:dyDescent="0.3">
      <c r="A9" s="3" t="s">
        <v>7</v>
      </c>
      <c r="B9" s="29">
        <v>21844457</v>
      </c>
      <c r="C9" s="29">
        <v>19220806.75</v>
      </c>
      <c r="D9" s="29">
        <v>19220806.75</v>
      </c>
      <c r="E9" s="1"/>
      <c r="F9" s="1"/>
      <c r="G9" s="1"/>
      <c r="H9" s="1"/>
      <c r="I9" s="1"/>
      <c r="J9" s="1"/>
      <c r="K9" s="1"/>
    </row>
    <row r="10" spans="1:11" x14ac:dyDescent="0.3">
      <c r="A10" s="3" t="s">
        <v>8</v>
      </c>
      <c r="B10" s="25">
        <f>B43</f>
        <v>0</v>
      </c>
      <c r="C10" s="25">
        <f>C43</f>
        <v>0</v>
      </c>
      <c r="D10" s="25">
        <f>D43</f>
        <v>0</v>
      </c>
      <c r="E10" s="1"/>
      <c r="F10" s="1"/>
      <c r="G10" s="1"/>
      <c r="H10" s="1"/>
      <c r="I10" s="1"/>
      <c r="J10" s="1"/>
      <c r="K10" s="1"/>
    </row>
    <row r="11" spans="1:11" x14ac:dyDescent="0.3">
      <c r="A11" s="9"/>
      <c r="B11" s="26"/>
      <c r="C11" s="26"/>
      <c r="D11" s="26"/>
      <c r="E11" s="1"/>
      <c r="F11" s="1"/>
      <c r="G11" s="1"/>
      <c r="H11" s="1"/>
      <c r="I11" s="1"/>
      <c r="J11" s="1"/>
      <c r="K11" s="1"/>
    </row>
    <row r="12" spans="1:11" x14ac:dyDescent="0.3">
      <c r="A12" s="5" t="s">
        <v>9</v>
      </c>
      <c r="B12" s="24">
        <f>SUM(B13:B14)</f>
        <v>49927424.280000001</v>
      </c>
      <c r="C12" s="24">
        <f t="shared" ref="C12:D12" si="0">SUM(C13:C14)</f>
        <v>67236013.950000003</v>
      </c>
      <c r="D12" s="24">
        <f t="shared" si="0"/>
        <v>67309435.680000007</v>
      </c>
      <c r="E12" s="1"/>
      <c r="F12" s="1"/>
      <c r="G12" s="1"/>
      <c r="H12" s="1"/>
      <c r="I12" s="1"/>
      <c r="J12" s="1"/>
      <c r="K12" s="1"/>
    </row>
    <row r="13" spans="1:11" x14ac:dyDescent="0.3">
      <c r="A13" s="3" t="s">
        <v>10</v>
      </c>
      <c r="B13" s="29">
        <v>28082967.280000001</v>
      </c>
      <c r="C13" s="29">
        <v>52964735.990000002</v>
      </c>
      <c r="D13" s="29">
        <v>53015630.990000002</v>
      </c>
      <c r="E13" s="1"/>
      <c r="F13" s="1"/>
      <c r="G13" s="1"/>
      <c r="H13" s="1"/>
      <c r="I13" s="1"/>
      <c r="J13" s="1"/>
      <c r="K13" s="1"/>
    </row>
    <row r="14" spans="1:11" x14ac:dyDescent="0.3">
      <c r="A14" s="3" t="s">
        <v>11</v>
      </c>
      <c r="B14" s="29">
        <v>21844457</v>
      </c>
      <c r="C14" s="29">
        <v>14271277.960000001</v>
      </c>
      <c r="D14" s="29">
        <v>14293804.689999999</v>
      </c>
      <c r="E14" s="1"/>
      <c r="F14" s="1"/>
      <c r="G14" s="1"/>
      <c r="H14" s="1"/>
      <c r="I14" s="1"/>
      <c r="J14" s="1"/>
      <c r="K14" s="1"/>
    </row>
    <row r="15" spans="1:11" x14ac:dyDescent="0.3">
      <c r="A15" s="9"/>
      <c r="B15" s="26"/>
      <c r="C15" s="26"/>
      <c r="D15" s="26"/>
      <c r="E15" s="1"/>
      <c r="F15" s="1"/>
      <c r="G15" s="1"/>
      <c r="H15" s="1"/>
      <c r="I15" s="1"/>
      <c r="J15" s="1"/>
      <c r="K15" s="1"/>
    </row>
    <row r="16" spans="1:11" x14ac:dyDescent="0.3">
      <c r="A16" s="5" t="s">
        <v>12</v>
      </c>
      <c r="B16" s="27">
        <v>0</v>
      </c>
      <c r="C16" s="24">
        <f>C17+C18</f>
        <v>48015207.200000003</v>
      </c>
      <c r="D16" s="24">
        <f>D17+D18</f>
        <v>48088628.93</v>
      </c>
    </row>
    <row r="17" spans="1:4" x14ac:dyDescent="0.3">
      <c r="A17" s="3" t="s">
        <v>13</v>
      </c>
      <c r="B17" s="28">
        <v>0</v>
      </c>
      <c r="C17" s="29">
        <v>52964735.990000002</v>
      </c>
      <c r="D17" s="29">
        <v>53015630.990000002</v>
      </c>
    </row>
    <row r="18" spans="1:4" x14ac:dyDescent="0.3">
      <c r="A18" s="3" t="s">
        <v>14</v>
      </c>
      <c r="B18" s="28">
        <v>0</v>
      </c>
      <c r="C18" s="29">
        <v>-4949528.79</v>
      </c>
      <c r="D18" s="29">
        <v>-4927002.0599999996</v>
      </c>
    </row>
    <row r="19" spans="1:4" x14ac:dyDescent="0.3">
      <c r="A19" s="9"/>
      <c r="B19" s="26"/>
      <c r="C19" s="26"/>
      <c r="D19" s="26"/>
    </row>
    <row r="20" spans="1:4" x14ac:dyDescent="0.3">
      <c r="A20" s="5" t="s">
        <v>15</v>
      </c>
      <c r="B20" s="24">
        <f>B7-B12+B16</f>
        <v>0</v>
      </c>
      <c r="C20" s="24">
        <f>C7-C12+C16</f>
        <v>77068331.670000002</v>
      </c>
      <c r="D20" s="24">
        <f>D7-D12+D16</f>
        <v>77152499.359999985</v>
      </c>
    </row>
    <row r="21" spans="1:4" x14ac:dyDescent="0.3">
      <c r="A21" s="5"/>
      <c r="B21" s="26"/>
      <c r="C21" s="26"/>
      <c r="D21" s="26"/>
    </row>
    <row r="22" spans="1:4" x14ac:dyDescent="0.3">
      <c r="A22" s="5" t="s">
        <v>16</v>
      </c>
      <c r="B22" s="24">
        <f>B20-B10</f>
        <v>0</v>
      </c>
      <c r="C22" s="24">
        <f>C20-C10</f>
        <v>77068331.670000002</v>
      </c>
      <c r="D22" s="24">
        <f>D20-D10</f>
        <v>77152499.359999985</v>
      </c>
    </row>
    <row r="23" spans="1:4" x14ac:dyDescent="0.3">
      <c r="A23" s="5"/>
      <c r="B23" s="30"/>
      <c r="C23" s="30"/>
      <c r="D23" s="30"/>
    </row>
    <row r="24" spans="1:4" x14ac:dyDescent="0.3">
      <c r="A24" s="11" t="s">
        <v>17</v>
      </c>
      <c r="B24" s="24">
        <f>B22-B16</f>
        <v>0</v>
      </c>
      <c r="C24" s="24">
        <f>C22-C16</f>
        <v>29053124.469999999</v>
      </c>
      <c r="D24" s="24">
        <f>D22-D16</f>
        <v>29063870.429999985</v>
      </c>
    </row>
    <row r="25" spans="1:4" x14ac:dyDescent="0.3">
      <c r="A25" s="12"/>
      <c r="B25" s="19"/>
      <c r="C25" s="19"/>
      <c r="D25" s="19"/>
    </row>
    <row r="26" spans="1:4" x14ac:dyDescent="0.3">
      <c r="A26" s="8"/>
      <c r="B26" s="17"/>
      <c r="C26" s="17"/>
      <c r="D26" s="17"/>
    </row>
    <row r="27" spans="1:4" x14ac:dyDescent="0.3">
      <c r="A27" s="10" t="s">
        <v>18</v>
      </c>
      <c r="B27" s="18" t="s">
        <v>19</v>
      </c>
      <c r="C27" s="18" t="s">
        <v>3</v>
      </c>
      <c r="D27" s="18" t="s">
        <v>20</v>
      </c>
    </row>
    <row r="28" spans="1:4" x14ac:dyDescent="0.3">
      <c r="A28" s="5" t="s">
        <v>21</v>
      </c>
      <c r="B28" s="31">
        <f>SUM(B29:B30)</f>
        <v>0</v>
      </c>
      <c r="C28" s="31">
        <f>SUM(C29:C30)</f>
        <v>0</v>
      </c>
      <c r="D28" s="31">
        <f>SUM(D29:D30)</f>
        <v>0</v>
      </c>
    </row>
    <row r="29" spans="1:4" x14ac:dyDescent="0.3">
      <c r="A29" s="3" t="s">
        <v>22</v>
      </c>
      <c r="B29" s="32">
        <v>0</v>
      </c>
      <c r="C29" s="32">
        <v>0</v>
      </c>
      <c r="D29" s="32">
        <v>0</v>
      </c>
    </row>
    <row r="30" spans="1:4" x14ac:dyDescent="0.3">
      <c r="A30" s="3" t="s">
        <v>23</v>
      </c>
      <c r="B30" s="32">
        <v>0</v>
      </c>
      <c r="C30" s="32">
        <v>0</v>
      </c>
      <c r="D30" s="32">
        <v>0</v>
      </c>
    </row>
    <row r="31" spans="1:4" x14ac:dyDescent="0.3">
      <c r="A31" s="4"/>
      <c r="B31" s="33"/>
      <c r="C31" s="33"/>
      <c r="D31" s="33"/>
    </row>
    <row r="32" spans="1:4" x14ac:dyDescent="0.3">
      <c r="A32" s="5" t="s">
        <v>24</v>
      </c>
      <c r="B32" s="31">
        <f>B24+B28</f>
        <v>0</v>
      </c>
      <c r="C32" s="31">
        <f>C24+C28</f>
        <v>29053124.469999999</v>
      </c>
      <c r="D32" s="31">
        <f>D24+D28</f>
        <v>29063870.429999985</v>
      </c>
    </row>
    <row r="33" spans="1:4" x14ac:dyDescent="0.3">
      <c r="A33" s="6"/>
      <c r="B33" s="21"/>
      <c r="C33" s="21"/>
      <c r="D33" s="21"/>
    </row>
    <row r="34" spans="1:4" x14ac:dyDescent="0.3">
      <c r="A34" s="8"/>
      <c r="B34" s="17"/>
      <c r="C34" s="17"/>
      <c r="D34" s="17"/>
    </row>
    <row r="35" spans="1:4" ht="28.8" x14ac:dyDescent="0.3">
      <c r="A35" s="10" t="s">
        <v>18</v>
      </c>
      <c r="B35" s="18" t="s">
        <v>25</v>
      </c>
      <c r="C35" s="18" t="s">
        <v>3</v>
      </c>
      <c r="D35" s="18" t="s">
        <v>4</v>
      </c>
    </row>
    <row r="36" spans="1:4" x14ac:dyDescent="0.3">
      <c r="A36" s="5" t="s">
        <v>26</v>
      </c>
      <c r="B36" s="31">
        <f>SUM(B37:B38)</f>
        <v>0</v>
      </c>
      <c r="C36" s="31">
        <f>SUM(C37:C38)</f>
        <v>0</v>
      </c>
      <c r="D36" s="31">
        <f>SUM(D37:D38)</f>
        <v>0</v>
      </c>
    </row>
    <row r="37" spans="1:4" x14ac:dyDescent="0.3">
      <c r="A37" s="3" t="s">
        <v>27</v>
      </c>
      <c r="B37" s="32">
        <v>0</v>
      </c>
      <c r="C37" s="32">
        <v>0</v>
      </c>
      <c r="D37" s="32">
        <v>0</v>
      </c>
    </row>
    <row r="38" spans="1:4" x14ac:dyDescent="0.3">
      <c r="A38" s="3" t="s">
        <v>28</v>
      </c>
      <c r="B38" s="32">
        <v>0</v>
      </c>
      <c r="C38" s="32">
        <v>0</v>
      </c>
      <c r="D38" s="32">
        <v>0</v>
      </c>
    </row>
    <row r="39" spans="1:4" x14ac:dyDescent="0.3">
      <c r="A39" s="5" t="s">
        <v>29</v>
      </c>
      <c r="B39" s="31">
        <f>SUM(B40:B41)</f>
        <v>0</v>
      </c>
      <c r="C39" s="31">
        <f>SUM(C40:C41)</f>
        <v>0</v>
      </c>
      <c r="D39" s="31">
        <f>SUM(D40:D41)</f>
        <v>0</v>
      </c>
    </row>
    <row r="40" spans="1:4" x14ac:dyDescent="0.3">
      <c r="A40" s="3" t="s">
        <v>30</v>
      </c>
      <c r="B40" s="32">
        <v>0</v>
      </c>
      <c r="C40" s="32">
        <v>0</v>
      </c>
      <c r="D40" s="32">
        <v>0</v>
      </c>
    </row>
    <row r="41" spans="1:4" x14ac:dyDescent="0.3">
      <c r="A41" s="3" t="s">
        <v>31</v>
      </c>
      <c r="B41" s="32">
        <v>0</v>
      </c>
      <c r="C41" s="32">
        <v>0</v>
      </c>
      <c r="D41" s="32">
        <v>0</v>
      </c>
    </row>
    <row r="42" spans="1:4" x14ac:dyDescent="0.3">
      <c r="A42" s="4"/>
      <c r="B42" s="33"/>
      <c r="C42" s="33"/>
      <c r="D42" s="33"/>
    </row>
    <row r="43" spans="1:4" x14ac:dyDescent="0.3">
      <c r="A43" s="5" t="s">
        <v>32</v>
      </c>
      <c r="B43" s="31">
        <f>B36-B39</f>
        <v>0</v>
      </c>
      <c r="C43" s="31">
        <f>C36-C39</f>
        <v>0</v>
      </c>
      <c r="D43" s="31">
        <f>D36-D39</f>
        <v>0</v>
      </c>
    </row>
    <row r="44" spans="1:4" x14ac:dyDescent="0.3">
      <c r="A44" s="16"/>
      <c r="B44" s="22"/>
      <c r="C44" s="22"/>
      <c r="D44" s="22"/>
    </row>
    <row r="45" spans="1:4" x14ac:dyDescent="0.3">
      <c r="A45" s="1"/>
      <c r="B45" s="17"/>
      <c r="C45" s="17"/>
      <c r="D45" s="17"/>
    </row>
    <row r="46" spans="1:4" ht="28.8" x14ac:dyDescent="0.3">
      <c r="A46" s="10" t="s">
        <v>18</v>
      </c>
      <c r="B46" s="18" t="s">
        <v>25</v>
      </c>
      <c r="C46" s="18" t="s">
        <v>3</v>
      </c>
      <c r="D46" s="18" t="s">
        <v>4</v>
      </c>
    </row>
    <row r="47" spans="1:4" x14ac:dyDescent="0.3">
      <c r="A47" s="13" t="s">
        <v>33</v>
      </c>
      <c r="B47" s="49">
        <v>28082967.280000001</v>
      </c>
      <c r="C47" s="49">
        <v>77068331.670000002</v>
      </c>
      <c r="D47" s="49">
        <v>77152499.359999999</v>
      </c>
    </row>
    <row r="48" spans="1:4" x14ac:dyDescent="0.3">
      <c r="A48" s="14" t="s">
        <v>34</v>
      </c>
      <c r="B48" s="31">
        <f>B49-B50</f>
        <v>0</v>
      </c>
      <c r="C48" s="31">
        <f>C49-C50</f>
        <v>0</v>
      </c>
      <c r="D48" s="31">
        <f>D49-D50</f>
        <v>0</v>
      </c>
    </row>
    <row r="49" spans="1:4" x14ac:dyDescent="0.3">
      <c r="A49" s="15" t="s">
        <v>27</v>
      </c>
      <c r="B49" s="32">
        <v>0</v>
      </c>
      <c r="C49" s="32">
        <v>0</v>
      </c>
      <c r="D49" s="32">
        <v>0</v>
      </c>
    </row>
    <row r="50" spans="1:4" x14ac:dyDescent="0.3">
      <c r="A50" s="15" t="s">
        <v>30</v>
      </c>
      <c r="B50" s="32">
        <v>0</v>
      </c>
      <c r="C50" s="32">
        <v>0</v>
      </c>
      <c r="D50" s="32">
        <v>0</v>
      </c>
    </row>
    <row r="51" spans="1:4" x14ac:dyDescent="0.3">
      <c r="A51" s="4"/>
      <c r="B51" s="33"/>
      <c r="C51" s="33"/>
      <c r="D51" s="33"/>
    </row>
    <row r="52" spans="1:4" x14ac:dyDescent="0.3">
      <c r="A52" s="3" t="s">
        <v>10</v>
      </c>
      <c r="B52" s="51">
        <v>28082967.280000001</v>
      </c>
      <c r="C52" s="51">
        <v>52964735.990000002</v>
      </c>
      <c r="D52" s="51">
        <v>53015630.990000002</v>
      </c>
    </row>
    <row r="53" spans="1:4" x14ac:dyDescent="0.3">
      <c r="A53" s="4"/>
      <c r="B53" s="33"/>
      <c r="C53" s="33"/>
      <c r="D53" s="33"/>
    </row>
    <row r="54" spans="1:4" x14ac:dyDescent="0.3">
      <c r="A54" s="3" t="s">
        <v>13</v>
      </c>
      <c r="B54" s="34"/>
      <c r="C54" s="51">
        <v>52964735.990000002</v>
      </c>
      <c r="D54" s="51">
        <v>53015630.990000002</v>
      </c>
    </row>
    <row r="55" spans="1:4" x14ac:dyDescent="0.3">
      <c r="A55" s="4"/>
      <c r="B55" s="33"/>
      <c r="C55" s="33"/>
      <c r="D55" s="33"/>
    </row>
    <row r="56" spans="1:4" ht="28.8" x14ac:dyDescent="0.3">
      <c r="A56" s="11" t="s">
        <v>35</v>
      </c>
      <c r="B56" s="31">
        <f>B47+B48-B52+B54</f>
        <v>0</v>
      </c>
      <c r="C56" s="31">
        <f>C47+C48-C52+C54</f>
        <v>77068331.670000002</v>
      </c>
      <c r="D56" s="31">
        <f>D47+D48-D52+D54</f>
        <v>77152499.359999999</v>
      </c>
    </row>
    <row r="57" spans="1:4" x14ac:dyDescent="0.3">
      <c r="A57" s="7"/>
      <c r="B57" s="35"/>
      <c r="C57" s="35"/>
      <c r="D57" s="35"/>
    </row>
    <row r="58" spans="1:4" x14ac:dyDescent="0.3">
      <c r="A58" s="11" t="s">
        <v>36</v>
      </c>
      <c r="B58" s="31">
        <f>B56-B48</f>
        <v>0</v>
      </c>
      <c r="C58" s="31">
        <f>C56-C48</f>
        <v>77068331.670000002</v>
      </c>
      <c r="D58" s="31">
        <f>D56-D48</f>
        <v>77152499.359999999</v>
      </c>
    </row>
    <row r="59" spans="1:4" x14ac:dyDescent="0.3">
      <c r="A59" s="6"/>
      <c r="B59" s="22"/>
      <c r="C59" s="22"/>
      <c r="D59" s="22"/>
    </row>
    <row r="60" spans="1:4" x14ac:dyDescent="0.3">
      <c r="A60" s="1"/>
      <c r="B60" s="23"/>
      <c r="C60" s="23"/>
      <c r="D60" s="23"/>
    </row>
    <row r="61" spans="1:4" ht="28.8" x14ac:dyDescent="0.3">
      <c r="A61" s="10" t="s">
        <v>18</v>
      </c>
      <c r="B61" s="18" t="s">
        <v>25</v>
      </c>
      <c r="C61" s="18" t="s">
        <v>3</v>
      </c>
      <c r="D61" s="18" t="s">
        <v>4</v>
      </c>
    </row>
    <row r="62" spans="1:4" x14ac:dyDescent="0.3">
      <c r="A62" s="13" t="s">
        <v>7</v>
      </c>
      <c r="B62" s="50">
        <v>21844457</v>
      </c>
      <c r="C62" s="50">
        <v>19220806.75</v>
      </c>
      <c r="D62" s="50">
        <v>19220806.75</v>
      </c>
    </row>
    <row r="63" spans="1:4" x14ac:dyDescent="0.3">
      <c r="A63" s="14" t="s">
        <v>37</v>
      </c>
      <c r="B63" s="24">
        <f>B64-B65</f>
        <v>0</v>
      </c>
      <c r="C63" s="24">
        <f>C64-C65</f>
        <v>0</v>
      </c>
      <c r="D63" s="24">
        <f>D64-D65</f>
        <v>0</v>
      </c>
    </row>
    <row r="64" spans="1:4" x14ac:dyDescent="0.3">
      <c r="A64" s="15" t="s">
        <v>28</v>
      </c>
      <c r="B64" s="25">
        <v>0</v>
      </c>
      <c r="C64" s="25">
        <v>0</v>
      </c>
      <c r="D64" s="25">
        <v>0</v>
      </c>
    </row>
    <row r="65" spans="1:6" x14ac:dyDescent="0.3">
      <c r="A65" s="15" t="s">
        <v>31</v>
      </c>
      <c r="B65" s="25">
        <v>0</v>
      </c>
      <c r="C65" s="25">
        <v>0</v>
      </c>
      <c r="D65" s="25">
        <v>0</v>
      </c>
    </row>
    <row r="66" spans="1:6" x14ac:dyDescent="0.3">
      <c r="A66" s="4"/>
      <c r="B66" s="26"/>
      <c r="C66" s="26"/>
      <c r="D66" s="26"/>
    </row>
    <row r="67" spans="1:6" x14ac:dyDescent="0.3">
      <c r="A67" s="3" t="s">
        <v>38</v>
      </c>
      <c r="B67" s="29">
        <v>21844457</v>
      </c>
      <c r="C67" s="29">
        <v>14271277.960000001</v>
      </c>
      <c r="D67" s="29">
        <v>14293804.689999999</v>
      </c>
    </row>
    <row r="68" spans="1:6" x14ac:dyDescent="0.3">
      <c r="A68" s="4"/>
      <c r="B68" s="26"/>
      <c r="C68" s="26"/>
      <c r="D68" s="26"/>
    </row>
    <row r="69" spans="1:6" x14ac:dyDescent="0.3">
      <c r="A69" s="3" t="s">
        <v>14</v>
      </c>
      <c r="B69" s="36">
        <v>0</v>
      </c>
      <c r="C69" s="29">
        <v>-4949528.79</v>
      </c>
      <c r="D69" s="29">
        <v>-4927002.0599999996</v>
      </c>
    </row>
    <row r="70" spans="1:6" x14ac:dyDescent="0.3">
      <c r="A70" s="4"/>
      <c r="B70" s="26"/>
      <c r="C70" s="26"/>
      <c r="D70" s="26"/>
    </row>
    <row r="71" spans="1:6" ht="28.8" x14ac:dyDescent="0.3">
      <c r="A71" s="11" t="s">
        <v>39</v>
      </c>
      <c r="B71" s="24">
        <f>B62+B63-B67+B69</f>
        <v>0</v>
      </c>
      <c r="C71" s="24">
        <f>C62+C63-C67+C69</f>
        <v>0</v>
      </c>
      <c r="D71" s="24">
        <f>D62+D63-D67+D69</f>
        <v>0</v>
      </c>
    </row>
    <row r="72" spans="1:6" x14ac:dyDescent="0.3">
      <c r="A72" s="4"/>
      <c r="B72" s="26"/>
      <c r="C72" s="26"/>
      <c r="D72" s="26"/>
    </row>
    <row r="73" spans="1:6" x14ac:dyDescent="0.3">
      <c r="A73" s="11" t="s">
        <v>40</v>
      </c>
      <c r="B73" s="24">
        <f>B71-B63</f>
        <v>0</v>
      </c>
      <c r="C73" s="24">
        <f>C71-C63</f>
        <v>0</v>
      </c>
      <c r="D73" s="24">
        <f>D71-D63</f>
        <v>0</v>
      </c>
    </row>
    <row r="74" spans="1:6" x14ac:dyDescent="0.3">
      <c r="A74" s="6"/>
      <c r="B74" s="20"/>
      <c r="C74" s="20"/>
      <c r="D74" s="20"/>
    </row>
    <row r="75" spans="1:6" x14ac:dyDescent="0.3">
      <c r="A75" s="52" t="s">
        <v>43</v>
      </c>
    </row>
    <row r="79" spans="1:6" x14ac:dyDescent="0.3">
      <c r="A79" s="54"/>
      <c r="B79" s="54"/>
      <c r="C79" s="54"/>
      <c r="D79" s="53"/>
      <c r="E79" s="53"/>
      <c r="F79" s="53"/>
    </row>
    <row r="80" spans="1:6" x14ac:dyDescent="0.3">
      <c r="A80" s="54"/>
      <c r="B80" s="54"/>
      <c r="C80" s="54"/>
      <c r="D80" s="53"/>
      <c r="E80" s="53"/>
      <c r="F80" s="53"/>
    </row>
    <row r="81" spans="1:6" x14ac:dyDescent="0.3">
      <c r="A81" s="54"/>
      <c r="B81" s="54"/>
      <c r="C81" s="54"/>
      <c r="D81" s="53"/>
      <c r="E81" s="53"/>
      <c r="F81" s="53"/>
    </row>
    <row r="82" spans="1:6" x14ac:dyDescent="0.3">
      <c r="A82" s="54"/>
      <c r="B82" s="54"/>
      <c r="C82" s="54"/>
      <c r="D82" s="53"/>
      <c r="E82" s="53"/>
      <c r="F82" s="53"/>
    </row>
    <row r="83" spans="1:6" x14ac:dyDescent="0.3">
      <c r="A83" s="54"/>
      <c r="B83" s="54"/>
      <c r="C83" s="54"/>
      <c r="D83" s="53"/>
      <c r="E83" s="53"/>
      <c r="F83" s="53"/>
    </row>
    <row r="84" spans="1:6" x14ac:dyDescent="0.3">
      <c r="A84" s="54"/>
      <c r="B84" s="54"/>
      <c r="C84" s="54"/>
      <c r="D84" s="53"/>
      <c r="E84" s="53"/>
      <c r="F84" s="53"/>
    </row>
    <row r="85" spans="1:6" x14ac:dyDescent="0.3">
      <c r="A85" s="54"/>
      <c r="B85" s="54"/>
      <c r="C85" s="54"/>
      <c r="D85" s="53"/>
      <c r="E85" s="53"/>
      <c r="F85" s="53"/>
    </row>
    <row r="86" spans="1:6" x14ac:dyDescent="0.3">
      <c r="A86" s="54"/>
      <c r="B86" s="54"/>
      <c r="C86" s="54"/>
      <c r="D86" s="53"/>
      <c r="E86" s="53"/>
      <c r="F86" s="53"/>
    </row>
  </sheetData>
  <mergeCells count="4">
    <mergeCell ref="A1:D1"/>
    <mergeCell ref="A2:D2"/>
    <mergeCell ref="A3:D3"/>
    <mergeCell ref="A4:D4"/>
  </mergeCells>
  <pageMargins left="0.25" right="0.25" top="0.75" bottom="0.75" header="0.3" footer="0.3"/>
  <pageSetup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FRANK</cp:lastModifiedBy>
  <dcterms:created xsi:type="dcterms:W3CDTF">2018-11-21T17:29:53Z</dcterms:created>
  <dcterms:modified xsi:type="dcterms:W3CDTF">2024-10-14T20:23:16Z</dcterms:modified>
</cp:coreProperties>
</file>